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io.sharepoint.com/sites/VelferdstingetiOsloogAkershus/Delte dokumenter/08 Tildelingene/Tildelingene for 2023/01 Søknader 2022/Oslostudentenes idrettsklubb/"/>
    </mc:Choice>
  </mc:AlternateContent>
  <xr:revisionPtr revIDLastSave="0" documentId="11_EEAFBD6FC72C292603BACC592BE3A05B3AB583B5" xr6:coauthVersionLast="47" xr6:coauthVersionMax="47" xr10:uidLastSave="{00000000-0000-0000-0000-000000000000}"/>
  <bookViews>
    <workbookView xWindow="-34965" yWindow="2610" windowWidth="28800" windowHeight="15345" xr2:uid="{00000000-000D-0000-FFFF-FFFF00000000}"/>
  </bookViews>
  <sheets>
    <sheet name="Ar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UhkCuZOQ0U3nrtKg0xNLlwVYxzA=="/>
    </ext>
  </extLst>
</workbook>
</file>

<file path=xl/calcChain.xml><?xml version="1.0" encoding="utf-8"?>
<calcChain xmlns="http://schemas.openxmlformats.org/spreadsheetml/2006/main">
  <c r="H26" i="1" l="1"/>
  <c r="I24" i="1"/>
  <c r="F24" i="1"/>
  <c r="E24" i="1"/>
  <c r="D24" i="1"/>
  <c r="J19" i="1"/>
  <c r="J26" i="1" s="1"/>
  <c r="I19" i="1"/>
  <c r="I26" i="1" s="1"/>
  <c r="H19" i="1"/>
  <c r="G19" i="1"/>
  <c r="G26" i="1" s="1"/>
  <c r="F19" i="1"/>
  <c r="F26" i="1" s="1"/>
  <c r="E19" i="1"/>
  <c r="E26" i="1" s="1"/>
  <c r="J17" i="1"/>
  <c r="I17" i="1"/>
  <c r="H17" i="1"/>
  <c r="G17" i="1"/>
  <c r="F17" i="1"/>
  <c r="E17" i="1"/>
  <c r="D17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<sst xmlns="http://schemas.openxmlformats.org/spreadsheetml/2006/main" count="30" uniqueCount="30">
  <si>
    <t>DRIFSTINNTEKTER</t>
  </si>
  <si>
    <t>Regnskap 2017</t>
  </si>
  <si>
    <t>Regnskap 2018</t>
  </si>
  <si>
    <t>Regnskap 2019</t>
  </si>
  <si>
    <t>Regskap 2020</t>
  </si>
  <si>
    <t>Regnskap 2021</t>
  </si>
  <si>
    <t>Budsjett 2022</t>
  </si>
  <si>
    <t>Budsjett 2023</t>
  </si>
  <si>
    <t>Budsjett 2024</t>
  </si>
  <si>
    <t>Budsjett 2025</t>
  </si>
  <si>
    <t>Tilskudd (NIF, VT, stiftelser)</t>
  </si>
  <si>
    <t>Medlemskontingenter og treningsavgifter</t>
  </si>
  <si>
    <t>Leieinntekter (hyttene)</t>
  </si>
  <si>
    <t>Andre inntekter (dugnader, arrangement osv.)</t>
  </si>
  <si>
    <t>Sum driftsinntekt</t>
  </si>
  <si>
    <t>DRIFTSKOSTNADER</t>
  </si>
  <si>
    <t>Varekostnad</t>
  </si>
  <si>
    <t>Avskrivninger</t>
  </si>
  <si>
    <t>Lønnskostnad</t>
  </si>
  <si>
    <t>Annen driftskostnad</t>
  </si>
  <si>
    <t>Sum driftskostnader</t>
  </si>
  <si>
    <t>Driftsresultat</t>
  </si>
  <si>
    <t>Finansinntekter og finanskostnader</t>
  </si>
  <si>
    <t>Annen finansinntekt</t>
  </si>
  <si>
    <t>Annen finanskostnad</t>
  </si>
  <si>
    <t>Netto finansresultat</t>
  </si>
  <si>
    <t>ÅRSRESULTAT</t>
  </si>
  <si>
    <t>Kommentarer</t>
  </si>
  <si>
    <t>Budsjettet inkluderer hyttene. Store deler av budsjettert overskudd går til det.</t>
  </si>
  <si>
    <t xml:space="preserve">Dette er kun et anslag som brukes til søknaden. 35 idretter, to hytter og svært mange årlige arrangementer gjør det vanskelig å være mer konkret. Håper på forståelse for dette.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</si>
</sst>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r-414]_-;\-* #,##0.00\ [$kr-414]_-;_-* &quot;-&quot;??\ [$kr-414]_-;_-@"/>
    <numFmt numFmtId="165" formatCode="_-&quot;kr&quot;\ * #,##0.00_-;\-&quot;kr&quot;\ * #,##0.00_-;_-&quot;kr&quot;\ * &quot;-&quot;??_-;_-@"/>
    <numFmt numFmtId="166" formatCode="#,##0.00\ [$kr-414]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theme="1"/>
      <name val="Arial"/>
      <scheme val="minor"/>
    </font>
    <font>
      <b/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6" fontId="6" fillId="0" borderId="0" xfId="0" applyNumberFormat="1" applyFont="1" applyAlignment="1"/>
    <xf numFmtId="164" fontId="4" fillId="0" borderId="0" xfId="0" applyNumberFormat="1" applyFont="1" applyAlignment="1"/>
    <xf numFmtId="166" fontId="6" fillId="0" borderId="0" xfId="0" applyNumberFormat="1" applyFont="1"/>
    <xf numFmtId="165" fontId="5" fillId="0" borderId="0" xfId="0" applyNumberFormat="1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166" fontId="2" fillId="0" borderId="0" xfId="0" applyNumberFormat="1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/>
  </sheetViews>
  <sheetFormatPr defaultColWidth="12.5703125" defaultRowHeight="15" customHeight="1" x14ac:dyDescent="0.2"/>
  <cols>
    <col min="1" max="1" width="34.28515625" customWidth="1"/>
    <col min="2" max="2" width="15.7109375" customWidth="1"/>
    <col min="3" max="3" width="15.85546875" customWidth="1"/>
    <col min="4" max="4" width="14.140625" customWidth="1"/>
    <col min="5" max="5" width="17.7109375" customWidth="1"/>
    <col min="6" max="6" width="13.28515625" customWidth="1"/>
    <col min="7" max="7" width="14" customWidth="1"/>
    <col min="8" max="8" width="15.85546875" customWidth="1"/>
  </cols>
  <sheetData>
    <row r="1" spans="1:10" ht="15.75" customHeight="1" x14ac:dyDescent="0.2"/>
    <row r="2" spans="1:10" ht="15.75" customHeight="1" x14ac:dyDescent="0.2"/>
    <row r="3" spans="1:10" ht="15.75" customHeight="1" x14ac:dyDescent="0.2"/>
    <row r="4" spans="1:10" ht="15.75" customHeight="1" x14ac:dyDescent="0.2"/>
    <row r="5" spans="1:10" ht="15.75" customHeight="1" x14ac:dyDescent="0.2">
      <c r="A5" s="1" t="s">
        <v>0</v>
      </c>
      <c r="B5" s="2" t="s">
        <v>1</v>
      </c>
      <c r="C5" s="2" t="s">
        <v>2</v>
      </c>
      <c r="D5" s="1" t="s">
        <v>3</v>
      </c>
      <c r="E5" s="2" t="s">
        <v>4</v>
      </c>
      <c r="F5" s="3" t="s">
        <v>5</v>
      </c>
      <c r="G5" s="2" t="s">
        <v>6</v>
      </c>
      <c r="H5" s="2" t="s">
        <v>7</v>
      </c>
      <c r="I5" s="4" t="s">
        <v>8</v>
      </c>
      <c r="J5" s="3" t="s">
        <v>9</v>
      </c>
    </row>
    <row r="6" spans="1:10" ht="15.75" customHeight="1" x14ac:dyDescent="0.2">
      <c r="A6" s="5" t="s">
        <v>10</v>
      </c>
      <c r="B6" s="6">
        <v>1058000</v>
      </c>
      <c r="C6" s="6">
        <v>1911750</v>
      </c>
      <c r="D6" s="7">
        <v>975340</v>
      </c>
      <c r="E6" s="6">
        <v>1530330</v>
      </c>
      <c r="F6" s="8">
        <v>2227620</v>
      </c>
      <c r="G6" s="9">
        <v>2791833.28</v>
      </c>
      <c r="H6" s="9">
        <v>2800000</v>
      </c>
      <c r="I6" s="8">
        <v>2850000</v>
      </c>
      <c r="J6" s="8">
        <v>2850000</v>
      </c>
    </row>
    <row r="7" spans="1:10" ht="15.75" customHeight="1" x14ac:dyDescent="0.2">
      <c r="A7" s="5" t="s">
        <v>11</v>
      </c>
      <c r="B7" s="6">
        <v>1875344</v>
      </c>
      <c r="C7" s="6">
        <v>1487385</v>
      </c>
      <c r="D7" s="7">
        <v>1922617</v>
      </c>
      <c r="E7" s="6">
        <v>1947674</v>
      </c>
      <c r="F7" s="8">
        <v>1477638</v>
      </c>
      <c r="G7" s="9">
        <v>2067405</v>
      </c>
      <c r="H7" s="6">
        <v>2250000</v>
      </c>
      <c r="I7" s="8">
        <v>2100000</v>
      </c>
      <c r="J7" s="8">
        <v>2100000</v>
      </c>
    </row>
    <row r="8" spans="1:10" ht="15.75" customHeight="1" x14ac:dyDescent="0.2">
      <c r="A8" s="5" t="s">
        <v>12</v>
      </c>
      <c r="B8" s="6">
        <v>440525</v>
      </c>
      <c r="C8" s="6">
        <v>683151</v>
      </c>
      <c r="D8" s="7">
        <v>231442</v>
      </c>
      <c r="E8" s="6">
        <v>58985</v>
      </c>
      <c r="F8" s="8">
        <v>65824</v>
      </c>
      <c r="G8" s="9">
        <v>380000</v>
      </c>
      <c r="H8" s="9">
        <v>400000</v>
      </c>
      <c r="I8" s="8">
        <v>400000</v>
      </c>
      <c r="J8" s="8">
        <v>400000</v>
      </c>
    </row>
    <row r="9" spans="1:10" ht="15.75" customHeight="1" x14ac:dyDescent="0.2">
      <c r="A9" s="5" t="s">
        <v>13</v>
      </c>
      <c r="B9" s="6">
        <v>3782340</v>
      </c>
      <c r="C9" s="6">
        <v>3567591</v>
      </c>
      <c r="D9" s="7">
        <v>14951810</v>
      </c>
      <c r="E9" s="6">
        <v>3371690</v>
      </c>
      <c r="F9" s="8">
        <v>2350386</v>
      </c>
      <c r="G9" s="9">
        <v>2197871.04</v>
      </c>
      <c r="H9" s="9">
        <v>2500000</v>
      </c>
      <c r="I9" s="8">
        <v>2500000</v>
      </c>
      <c r="J9" s="8">
        <v>2500000</v>
      </c>
    </row>
    <row r="10" spans="1:10" ht="15.75" customHeight="1" x14ac:dyDescent="0.2">
      <c r="A10" s="5" t="s">
        <v>14</v>
      </c>
      <c r="B10" s="6">
        <v>7156209</v>
      </c>
      <c r="C10" s="6">
        <v>7649877</v>
      </c>
      <c r="D10" s="7">
        <f t="shared" ref="D10:J10" si="0">SUM(D6:D9)</f>
        <v>18081209</v>
      </c>
      <c r="E10" s="6">
        <f t="shared" si="0"/>
        <v>6908679</v>
      </c>
      <c r="F10" s="10">
        <f t="shared" si="0"/>
        <v>6121468</v>
      </c>
      <c r="G10" s="6">
        <f t="shared" si="0"/>
        <v>7437109.3199999994</v>
      </c>
      <c r="H10" s="6">
        <f t="shared" si="0"/>
        <v>7950000</v>
      </c>
      <c r="I10" s="10">
        <f t="shared" si="0"/>
        <v>7850000</v>
      </c>
      <c r="J10" s="10">
        <f t="shared" si="0"/>
        <v>7850000</v>
      </c>
    </row>
    <row r="11" spans="1:10" ht="15.75" customHeight="1" x14ac:dyDescent="0.2">
      <c r="B11" s="6"/>
      <c r="C11" s="6"/>
      <c r="D11" s="7"/>
      <c r="E11" s="6"/>
      <c r="G11" s="6"/>
      <c r="H11" s="6"/>
    </row>
    <row r="12" spans="1:10" ht="15.75" customHeight="1" x14ac:dyDescent="0.2">
      <c r="A12" s="5" t="s">
        <v>15</v>
      </c>
      <c r="B12" s="6"/>
      <c r="C12" s="6"/>
      <c r="D12" s="7"/>
      <c r="E12" s="6"/>
      <c r="G12" s="6"/>
      <c r="H12" s="6"/>
    </row>
    <row r="13" spans="1:10" ht="15.75" customHeight="1" x14ac:dyDescent="0.2">
      <c r="A13" s="5" t="s">
        <v>16</v>
      </c>
      <c r="B13" s="6">
        <v>3759010</v>
      </c>
      <c r="C13" s="6">
        <v>3642136</v>
      </c>
      <c r="D13" s="7">
        <v>4288142</v>
      </c>
      <c r="E13" s="6">
        <v>2544999</v>
      </c>
      <c r="F13" s="8">
        <v>3150508</v>
      </c>
      <c r="G13" s="6"/>
      <c r="H13" s="6"/>
    </row>
    <row r="14" spans="1:10" ht="15.75" customHeight="1" x14ac:dyDescent="0.2">
      <c r="A14" s="5" t="s">
        <v>17</v>
      </c>
      <c r="B14" s="6">
        <v>51744</v>
      </c>
      <c r="C14" s="6">
        <v>65546</v>
      </c>
      <c r="D14" s="7">
        <v>144462</v>
      </c>
      <c r="E14" s="6">
        <v>248361</v>
      </c>
      <c r="F14" s="8">
        <v>400492</v>
      </c>
      <c r="G14" s="9">
        <v>400500</v>
      </c>
      <c r="H14" s="9">
        <v>400500</v>
      </c>
      <c r="I14" s="8">
        <v>400500</v>
      </c>
      <c r="J14" s="8">
        <v>400500</v>
      </c>
    </row>
    <row r="15" spans="1:10" ht="15.75" customHeight="1" x14ac:dyDescent="0.2">
      <c r="A15" s="5" t="s">
        <v>18</v>
      </c>
      <c r="B15" s="6">
        <v>1168896</v>
      </c>
      <c r="C15" s="6">
        <v>1164897</v>
      </c>
      <c r="D15" s="11">
        <v>1104298.3600000001</v>
      </c>
      <c r="E15" s="6">
        <v>930328</v>
      </c>
      <c r="F15" s="8">
        <v>857072</v>
      </c>
      <c r="G15" s="9">
        <v>1201771.19</v>
      </c>
      <c r="H15" s="6">
        <v>1300000</v>
      </c>
      <c r="I15" s="8">
        <v>135000</v>
      </c>
      <c r="J15" s="8">
        <v>135000</v>
      </c>
    </row>
    <row r="16" spans="1:10" ht="15.75" customHeight="1" x14ac:dyDescent="0.2">
      <c r="A16" s="5" t="s">
        <v>19</v>
      </c>
      <c r="B16" s="6">
        <v>1741805</v>
      </c>
      <c r="C16" s="6">
        <v>1632613</v>
      </c>
      <c r="D16" s="7">
        <v>1600769</v>
      </c>
      <c r="E16" s="6">
        <v>1485366</v>
      </c>
      <c r="F16" s="8">
        <v>1563830</v>
      </c>
      <c r="G16" s="9">
        <v>8109007.25</v>
      </c>
      <c r="H16" s="6">
        <v>7550000</v>
      </c>
      <c r="I16" s="8">
        <v>7600000</v>
      </c>
      <c r="J16" s="8">
        <v>7600000</v>
      </c>
    </row>
    <row r="17" spans="1:10" ht="15.75" customHeight="1" x14ac:dyDescent="0.2">
      <c r="A17" s="5" t="s">
        <v>20</v>
      </c>
      <c r="B17" s="6">
        <v>6721455</v>
      </c>
      <c r="C17" s="6">
        <v>6505192</v>
      </c>
      <c r="D17" s="7">
        <f t="shared" ref="D17:F17" si="1">SUM(D13:D16)</f>
        <v>7137671.3600000003</v>
      </c>
      <c r="E17" s="6">
        <f t="shared" si="1"/>
        <v>5209054</v>
      </c>
      <c r="F17" s="10">
        <f t="shared" si="1"/>
        <v>5971902</v>
      </c>
      <c r="G17" s="6">
        <f>G14+G15+G16</f>
        <v>9711278.4399999995</v>
      </c>
      <c r="H17" s="6">
        <f t="shared" ref="H17:J17" si="2">SUM(H14:H16)</f>
        <v>9250500</v>
      </c>
      <c r="I17" s="10">
        <f t="shared" si="2"/>
        <v>8135500</v>
      </c>
      <c r="J17" s="10">
        <f t="shared" si="2"/>
        <v>8135500</v>
      </c>
    </row>
    <row r="18" spans="1:10" ht="15.75" customHeight="1" x14ac:dyDescent="0.2">
      <c r="B18" s="6"/>
      <c r="C18" s="6"/>
      <c r="D18" s="7"/>
      <c r="E18" s="6"/>
      <c r="G18" s="6"/>
      <c r="H18" s="6"/>
    </row>
    <row r="19" spans="1:10" ht="15.75" customHeight="1" x14ac:dyDescent="0.2">
      <c r="A19" s="5" t="s">
        <v>21</v>
      </c>
      <c r="B19" s="6">
        <v>434753</v>
      </c>
      <c r="C19" s="6">
        <v>1144684</v>
      </c>
      <c r="D19" s="7">
        <v>10943537</v>
      </c>
      <c r="E19" s="6">
        <f t="shared" ref="E19:J19" si="3">E10-E17</f>
        <v>1699625</v>
      </c>
      <c r="F19" s="10">
        <f t="shared" si="3"/>
        <v>149566</v>
      </c>
      <c r="G19" s="6">
        <f t="shared" si="3"/>
        <v>-2274169.12</v>
      </c>
      <c r="H19" s="6">
        <f t="shared" si="3"/>
        <v>-1300500</v>
      </c>
      <c r="I19" s="10">
        <f t="shared" si="3"/>
        <v>-285500</v>
      </c>
      <c r="J19" s="10">
        <f t="shared" si="3"/>
        <v>-285500</v>
      </c>
    </row>
    <row r="20" spans="1:10" ht="15.75" customHeight="1" x14ac:dyDescent="0.2">
      <c r="B20" s="6"/>
      <c r="C20" s="6"/>
      <c r="D20" s="7"/>
      <c r="E20" s="6"/>
      <c r="G20" s="6"/>
      <c r="H20" s="6"/>
    </row>
    <row r="21" spans="1:10" ht="15.75" customHeight="1" x14ac:dyDescent="0.2">
      <c r="A21" s="5" t="s">
        <v>22</v>
      </c>
      <c r="B21" s="6"/>
      <c r="C21" s="6"/>
      <c r="D21" s="7"/>
      <c r="E21" s="6"/>
      <c r="G21" s="6"/>
      <c r="H21" s="6"/>
    </row>
    <row r="22" spans="1:10" ht="15.75" customHeight="1" x14ac:dyDescent="0.2">
      <c r="A22" s="5" t="s">
        <v>23</v>
      </c>
      <c r="B22" s="6">
        <v>3101</v>
      </c>
      <c r="C22" s="6">
        <v>12968</v>
      </c>
      <c r="D22" s="7">
        <v>14596</v>
      </c>
      <c r="E22" s="6">
        <v>13762</v>
      </c>
      <c r="F22" s="8">
        <v>12133</v>
      </c>
      <c r="G22" s="6">
        <v>13000</v>
      </c>
      <c r="H22" s="6">
        <v>13000</v>
      </c>
      <c r="I22" s="8">
        <v>13000</v>
      </c>
      <c r="J22" s="8">
        <v>13000</v>
      </c>
    </row>
    <row r="23" spans="1:10" ht="15.75" customHeight="1" x14ac:dyDescent="0.2">
      <c r="A23" s="5" t="s">
        <v>24</v>
      </c>
      <c r="B23" s="6">
        <v>822</v>
      </c>
      <c r="C23" s="6">
        <v>1574</v>
      </c>
      <c r="D23" s="7">
        <v>2816</v>
      </c>
      <c r="E23" s="6">
        <v>973</v>
      </c>
      <c r="F23" s="8">
        <v>986</v>
      </c>
      <c r="G23" s="6">
        <v>2000</v>
      </c>
      <c r="H23" s="6">
        <v>2000</v>
      </c>
      <c r="I23" s="8">
        <v>2000</v>
      </c>
      <c r="J23" s="8">
        <v>2000</v>
      </c>
    </row>
    <row r="24" spans="1:10" ht="15.75" customHeight="1" x14ac:dyDescent="0.2">
      <c r="A24" s="5" t="s">
        <v>25</v>
      </c>
      <c r="B24" s="6">
        <v>2279</v>
      </c>
      <c r="C24" s="6">
        <v>11393</v>
      </c>
      <c r="D24" s="7">
        <f t="shared" ref="D24:E24" si="4">D22-D23</f>
        <v>11780</v>
      </c>
      <c r="E24" s="6">
        <f t="shared" si="4"/>
        <v>12789</v>
      </c>
      <c r="F24" s="10">
        <f>SUM(F22:F23)</f>
        <v>13119</v>
      </c>
      <c r="G24" s="6">
        <v>11000</v>
      </c>
      <c r="H24" s="6">
        <v>11000</v>
      </c>
      <c r="I24" s="8">
        <f>I22-I23</f>
        <v>11000</v>
      </c>
      <c r="J24" s="8">
        <v>11000</v>
      </c>
    </row>
    <row r="25" spans="1:10" ht="15.75" customHeight="1" x14ac:dyDescent="0.2">
      <c r="B25" s="6"/>
      <c r="C25" s="6"/>
      <c r="D25" s="7"/>
      <c r="E25" s="6"/>
      <c r="G25" s="6"/>
      <c r="H25" s="6"/>
    </row>
    <row r="26" spans="1:10" ht="15.75" customHeight="1" x14ac:dyDescent="0.2">
      <c r="A26" s="1" t="s">
        <v>26</v>
      </c>
      <c r="B26" s="12">
        <v>437032</v>
      </c>
      <c r="C26" s="12">
        <v>1156077</v>
      </c>
      <c r="D26" s="13">
        <v>10955317</v>
      </c>
      <c r="E26" s="12">
        <f t="shared" ref="E26:G26" si="5">E19+E24</f>
        <v>1712414</v>
      </c>
      <c r="F26" s="14">
        <f t="shared" si="5"/>
        <v>162685</v>
      </c>
      <c r="G26" s="12">
        <f t="shared" si="5"/>
        <v>-2263169.12</v>
      </c>
      <c r="H26" s="12">
        <f>H24</f>
        <v>11000</v>
      </c>
      <c r="I26" s="14">
        <f t="shared" ref="I26:J26" si="6">I19+I24</f>
        <v>-274500</v>
      </c>
      <c r="J26" s="14">
        <f t="shared" si="6"/>
        <v>-274500</v>
      </c>
    </row>
    <row r="27" spans="1:10" ht="15.75" customHeight="1" x14ac:dyDescent="0.2">
      <c r="E27" s="6"/>
      <c r="F27" s="6"/>
      <c r="G27" s="6"/>
      <c r="H27" s="6"/>
    </row>
    <row r="28" spans="1:10" ht="15.75" customHeight="1" x14ac:dyDescent="0.2">
      <c r="E28" s="6"/>
      <c r="F28" s="6"/>
      <c r="G28" s="6"/>
      <c r="H28" s="6"/>
    </row>
    <row r="29" spans="1:10" ht="15.75" customHeight="1" x14ac:dyDescent="0.2"/>
    <row r="30" spans="1:10" ht="15.75" customHeight="1" x14ac:dyDescent="0.2">
      <c r="A30" s="1" t="s">
        <v>27</v>
      </c>
    </row>
    <row r="31" spans="1:10" ht="15.75" customHeight="1" x14ac:dyDescent="0.2">
      <c r="A31" s="5"/>
    </row>
    <row r="32" spans="1:10" ht="15.75" customHeight="1" x14ac:dyDescent="0.2">
      <c r="A32" s="5"/>
    </row>
    <row r="33" spans="1:1" ht="15.75" customHeight="1" x14ac:dyDescent="0.2">
      <c r="A33" s="5" t="s">
        <v>28</v>
      </c>
    </row>
    <row r="34" spans="1:1" ht="15.75" customHeight="1" x14ac:dyDescent="0.2">
      <c r="A34" s="5"/>
    </row>
    <row r="35" spans="1:1" ht="15.75" customHeight="1" x14ac:dyDescent="0.2"/>
    <row r="36" spans="1:1" ht="15.75" customHeight="1" x14ac:dyDescent="0.2"/>
    <row r="37" spans="1:1" ht="15.75" customHeight="1" x14ac:dyDescent="0.2">
      <c r="A37" s="15" t="s">
        <v>29</v>
      </c>
    </row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2B89A6-BE19-4416-B86D-8A9309D3C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03450-b882-4f18-a9aa-2c356ea12b90"/>
    <ds:schemaRef ds:uri="aa9800fa-2173-4cae-b2cc-1f763c0bb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93103B-791A-416A-9B49-D92E999453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Pål Alvsaker</cp:lastModifiedBy>
  <dcterms:modified xsi:type="dcterms:W3CDTF">2022-09-23T12:35:02Z</dcterms:modified>
</cp:coreProperties>
</file>