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io.sharepoint.com/sites/VelferdstingetiOsloogAkershus/Delte dokumenter/08 Tildelingene/Tildelingene for 2024/01. Søknader/Argument/"/>
    </mc:Choice>
  </mc:AlternateContent>
  <xr:revisionPtr revIDLastSave="107" documentId="8_{9830B6DA-90B8-468C-B198-5C5BAEFA25BF}" xr6:coauthVersionLast="46" xr6:coauthVersionMax="47" xr10:uidLastSave="{584D00BF-77AE-425B-9387-4C5BA1F7301E}"/>
  <bookViews>
    <workbookView xWindow="-38520" yWindow="-120" windowWidth="38640" windowHeight="21240" xr2:uid="{98EA466F-2C96-4469-BB17-279CEA3EDAA9}"/>
  </bookViews>
  <sheets>
    <sheet name="Ark1" sheetId="1" r:id="rId1"/>
  </sheets>
  <externalReferences>
    <externalReference r:id="rId2"/>
  </externalReferences>
  <definedNames>
    <definedName name="Regnskap">[1]Regnskap!$B$6:$D$61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  <c r="C44" i="1"/>
  <c r="C43" i="1"/>
  <c r="C42" i="1"/>
  <c r="C41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E19" i="1"/>
  <c r="D19" i="1"/>
  <c r="C14" i="1"/>
  <c r="C13" i="1"/>
  <c r="C12" i="1"/>
  <c r="D12" i="1" s="1"/>
  <c r="D16" i="1" s="1"/>
  <c r="E46" i="1" l="1"/>
  <c r="D45" i="1"/>
  <c r="D46" i="1" s="1"/>
</calcChain>
</file>

<file path=xl/sharedStrings.xml><?xml version="1.0" encoding="utf-8"?>
<sst xmlns="http://schemas.openxmlformats.org/spreadsheetml/2006/main" count="27" uniqueCount="27">
  <si>
    <t>Budsjett 2022 og regnskap 2022</t>
  </si>
  <si>
    <t>Inntekter</t>
  </si>
  <si>
    <t>Budsjett 2022</t>
  </si>
  <si>
    <t>Regnskap 2022</t>
  </si>
  <si>
    <t>Støtte fra kulturrådet, UiOs aktivitetsmidler</t>
  </si>
  <si>
    <t>Støtte fra Velferdstinget</t>
  </si>
  <si>
    <t>Sum inntekter</t>
  </si>
  <si>
    <t>Kostnader</t>
  </si>
  <si>
    <t>Kommentar</t>
  </si>
  <si>
    <t>Til redaksjonsmedlemmer/ grafisk designer</t>
  </si>
  <si>
    <t>Til foredragsholdere/panelsamtale</t>
  </si>
  <si>
    <t>Avskjedsgave til redaktører som slutter</t>
  </si>
  <si>
    <t>Betaling av pizza til møter og catering</t>
  </si>
  <si>
    <t xml:space="preserve">Mat på redaksjons- og korrekturlesingsmøter </t>
  </si>
  <si>
    <t xml:space="preserve">For trykking av tidsskriftene. </t>
  </si>
  <si>
    <t>Betaling av e-post system og nettside</t>
  </si>
  <si>
    <t>Frakt og distribusjon</t>
  </si>
  <si>
    <t>For revisjon og regnskapssystem</t>
  </si>
  <si>
    <t>Betaling av kurs, foredrag,</t>
  </si>
  <si>
    <t>For penner og teip</t>
  </si>
  <si>
    <t>Sending av tidsskrift</t>
  </si>
  <si>
    <t>7420 Gaver, fradragsberettiget</t>
  </si>
  <si>
    <t>7430 Gaver, ikke fradragsberettiget</t>
  </si>
  <si>
    <t>For digital markedsføring</t>
  </si>
  <si>
    <t>kontingent for tidsskriftforeningen</t>
  </si>
  <si>
    <t>Sum utgifter</t>
  </si>
  <si>
    <t>PERIODENS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</si>
</sst>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libri"/>
      <family val="2"/>
      <scheme val="minor"/>
    </font>
    <font>
      <b/>
      <sz val="10"/>
      <color theme="4" tint="-0.499984740745262"/>
      <name val="Cambria"/>
      <family val="1"/>
    </font>
    <font>
      <b/>
      <sz val="10"/>
      <color theme="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2" fillId="0" borderId="5" xfId="0" applyFont="1" applyBorder="1"/>
    <xf numFmtId="0" fontId="2" fillId="0" borderId="0" xfId="0" applyFont="1"/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4" borderId="9" xfId="0" applyFont="1" applyFill="1" applyBorder="1"/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 applyProtection="1">
      <alignment horizontal="center"/>
      <protection locked="0"/>
    </xf>
    <xf numFmtId="0" fontId="7" fillId="0" borderId="11" xfId="0" applyFont="1" applyBorder="1"/>
    <xf numFmtId="4" fontId="2" fillId="0" borderId="12" xfId="1" applyNumberFormat="1" applyFont="1" applyBorder="1"/>
    <xf numFmtId="4" fontId="2" fillId="0" borderId="12" xfId="1" applyNumberFormat="1" applyFont="1" applyBorder="1" applyProtection="1">
      <protection locked="0"/>
    </xf>
    <xf numFmtId="0" fontId="7" fillId="0" borderId="13" xfId="0" applyFont="1" applyBorder="1"/>
    <xf numFmtId="0" fontId="7" fillId="0" borderId="4" xfId="0" applyFont="1" applyBorder="1"/>
    <xf numFmtId="4" fontId="2" fillId="0" borderId="14" xfId="1" applyNumberFormat="1" applyFont="1" applyBorder="1"/>
    <xf numFmtId="4" fontId="2" fillId="0" borderId="14" xfId="1" applyNumberFormat="1" applyFont="1" applyBorder="1" applyProtection="1">
      <protection locked="0"/>
    </xf>
    <xf numFmtId="0" fontId="8" fillId="0" borderId="15" xfId="0" applyFont="1" applyBorder="1"/>
    <xf numFmtId="4" fontId="3" fillId="0" borderId="16" xfId="1" applyNumberFormat="1" applyFont="1" applyBorder="1"/>
    <xf numFmtId="4" fontId="3" fillId="0" borderId="16" xfId="1" applyNumberFormat="1" applyFont="1" applyBorder="1" applyProtection="1">
      <protection locked="0"/>
    </xf>
    <xf numFmtId="0" fontId="8" fillId="0" borderId="4" xfId="0" applyFont="1" applyBorder="1"/>
    <xf numFmtId="4" fontId="3" fillId="0" borderId="5" xfId="1" applyNumberFormat="1" applyFont="1" applyBorder="1"/>
    <xf numFmtId="4" fontId="3" fillId="0" borderId="14" xfId="1" applyNumberFormat="1" applyFont="1" applyBorder="1" applyProtection="1">
      <protection locked="0"/>
    </xf>
    <xf numFmtId="0" fontId="2" fillId="0" borderId="17" xfId="0" applyFont="1" applyBorder="1"/>
    <xf numFmtId="4" fontId="2" fillId="0" borderId="18" xfId="0" applyNumberFormat="1" applyFont="1" applyBorder="1"/>
    <xf numFmtId="4" fontId="3" fillId="0" borderId="19" xfId="0" applyNumberFormat="1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1" xfId="0" applyFont="1" applyBorder="1"/>
    <xf numFmtId="4" fontId="2" fillId="0" borderId="12" xfId="0" applyNumberFormat="1" applyFont="1" applyBorder="1"/>
    <xf numFmtId="0" fontId="9" fillId="0" borderId="11" xfId="0" applyFont="1" applyBorder="1"/>
    <xf numFmtId="4" fontId="2" fillId="0" borderId="14" xfId="1" applyNumberFormat="1" applyFont="1" applyFill="1" applyBorder="1" applyProtection="1">
      <protection locked="0"/>
    </xf>
    <xf numFmtId="4" fontId="2" fillId="0" borderId="14" xfId="0" applyNumberFormat="1" applyFont="1" applyBorder="1"/>
    <xf numFmtId="0" fontId="3" fillId="0" borderId="14" xfId="0" applyFont="1" applyBorder="1" applyAlignment="1">
      <alignment horizontal="center"/>
    </xf>
    <xf numFmtId="0" fontId="2" fillId="0" borderId="14" xfId="0" applyFont="1" applyBorder="1"/>
    <xf numFmtId="0" fontId="8" fillId="0" borderId="1" xfId="0" applyFont="1" applyBorder="1"/>
    <xf numFmtId="4" fontId="3" fillId="0" borderId="20" xfId="0" applyNumberFormat="1" applyFont="1" applyBorder="1"/>
    <xf numFmtId="4" fontId="3" fillId="0" borderId="10" xfId="0" applyNumberFormat="1" applyFont="1" applyBorder="1" applyProtection="1">
      <protection locked="0"/>
    </xf>
    <xf numFmtId="0" fontId="2" fillId="0" borderId="9" xfId="0" applyFont="1" applyBorder="1"/>
    <xf numFmtId="4" fontId="2" fillId="0" borderId="21" xfId="0" applyNumberFormat="1" applyFont="1" applyBorder="1"/>
    <xf numFmtId="0" fontId="2" fillId="0" borderId="21" xfId="0" applyFont="1" applyBorder="1"/>
    <xf numFmtId="0" fontId="6" fillId="5" borderId="1" xfId="0" applyFont="1" applyFill="1" applyBorder="1" applyAlignment="1">
      <alignment horizontal="center" vertical="center"/>
    </xf>
    <xf numFmtId="164" fontId="6" fillId="5" borderId="20" xfId="0" applyNumberFormat="1" applyFont="1" applyFill="1" applyBorder="1" applyAlignment="1">
      <alignment horizontal="center" vertical="center"/>
    </xf>
    <xf numFmtId="43" fontId="6" fillId="5" borderId="20" xfId="1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43" fontId="6" fillId="5" borderId="22" xfId="1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</cellXfs>
  <cellStyles count="2">
    <cellStyle name="Normal" xfId="0" builtinId="0"/>
    <cellStyle name="Tusenskilje" xfId="1" builtinId="3"/>
  </cellStyles>
  <dxfs count="0"/>
  <tableStyles count="0" defaultTableStyle="TableStyleMedium2" defaultPivotStyle="PivotStyleLight16"/>
  <colors>
    <mruColors>
      <color rgb="FF85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gnskapsark_Argument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sikt"/>
      <sheetName val="Regnskap"/>
      <sheetName val="Resultatrapport"/>
      <sheetName val="Budsjett"/>
    </sheetNames>
    <sheetDataSet>
      <sheetData sheetId="0"/>
      <sheetData sheetId="1">
        <row r="6">
          <cell r="B6" t="str">
            <v>1300 Lån til eksterne</v>
          </cell>
          <cell r="D6">
            <v>0</v>
          </cell>
        </row>
        <row r="7">
          <cell r="B7" t="str">
            <v>1400 Varelager</v>
          </cell>
          <cell r="D7">
            <v>0</v>
          </cell>
        </row>
        <row r="8">
          <cell r="B8" t="str">
            <v>1500 Fordringer</v>
          </cell>
          <cell r="D8">
            <v>0</v>
          </cell>
        </row>
        <row r="9">
          <cell r="B9" t="str">
            <v>1550 Interne fordringer</v>
          </cell>
          <cell r="D9">
            <v>0</v>
          </cell>
        </row>
        <row r="10">
          <cell r="B10" t="str">
            <v>1900 Kontanter</v>
          </cell>
          <cell r="D10">
            <v>0</v>
          </cell>
        </row>
        <row r="11">
          <cell r="B11" t="str">
            <v>1910 Brukskonto</v>
          </cell>
          <cell r="D11">
            <v>0</v>
          </cell>
        </row>
        <row r="12">
          <cell r="B12" t="str">
            <v>1920 Sparekonto</v>
          </cell>
          <cell r="D12">
            <v>0</v>
          </cell>
        </row>
        <row r="13">
          <cell r="B13" t="str">
            <v>Egenkapital og gjeld</v>
          </cell>
        </row>
        <row r="14">
          <cell r="B14" t="str">
            <v>2050 Egenkapital</v>
          </cell>
          <cell r="D14">
            <v>0</v>
          </cell>
        </row>
        <row r="15">
          <cell r="B15" t="str">
            <v>2400 Leverandørgjeld</v>
          </cell>
          <cell r="D15">
            <v>0</v>
          </cell>
        </row>
        <row r="16">
          <cell r="B16" t="str">
            <v>2910 Gjeld til interne (utlegg)</v>
          </cell>
          <cell r="D16">
            <v>0</v>
          </cell>
        </row>
        <row r="17">
          <cell r="B17" t="str">
            <v>2950 Annen gjeld</v>
          </cell>
          <cell r="D17">
            <v>0</v>
          </cell>
        </row>
        <row r="18">
          <cell r="B18" t="str">
            <v>RESULTAT</v>
          </cell>
        </row>
        <row r="19">
          <cell r="B19" t="str">
            <v>Inntekter</v>
          </cell>
        </row>
        <row r="20">
          <cell r="B20" t="str">
            <v>3000 Salgsinntekter</v>
          </cell>
          <cell r="D20">
            <v>0</v>
          </cell>
        </row>
        <row r="21">
          <cell r="B21" t="str">
            <v>3100 Medlemskontingent</v>
          </cell>
          <cell r="D21">
            <v>0</v>
          </cell>
        </row>
        <row r="22">
          <cell r="B22" t="str">
            <v>3200 Billettinntekter</v>
          </cell>
          <cell r="D22">
            <v>0</v>
          </cell>
        </row>
        <row r="23">
          <cell r="B23" t="str">
            <v>3400 Støtte fra Kulturstyret</v>
          </cell>
          <cell r="D23">
            <v>0</v>
          </cell>
        </row>
        <row r="24">
          <cell r="B24" t="str">
            <v>3410 Støtte fra Fri Fond</v>
          </cell>
          <cell r="D24">
            <v>0</v>
          </cell>
        </row>
        <row r="25">
          <cell r="B25" t="str">
            <v>3420 Støtte fra annen støtteordning</v>
          </cell>
          <cell r="D25">
            <v>0</v>
          </cell>
        </row>
        <row r="26">
          <cell r="B26" t="str">
            <v>3900 Annen inntekt</v>
          </cell>
          <cell r="D26">
            <v>0</v>
          </cell>
        </row>
        <row r="27">
          <cell r="B27" t="str">
            <v>8050 Renteinntekter</v>
          </cell>
          <cell r="D27">
            <v>0</v>
          </cell>
        </row>
        <row r="28">
          <cell r="B28" t="str">
            <v>Kostnader</v>
          </cell>
        </row>
        <row r="29">
          <cell r="B29" t="str">
            <v>4000 Varekjøp til videresalg</v>
          </cell>
          <cell r="D29">
            <v>0</v>
          </cell>
        </row>
        <row r="30">
          <cell r="B30" t="str">
            <v>4300 Forbruk varelager</v>
          </cell>
          <cell r="D30">
            <v>0</v>
          </cell>
        </row>
        <row r="31">
          <cell r="B31" t="str">
            <v>4390 Beholdningsendring varer</v>
          </cell>
          <cell r="D31">
            <v>0</v>
          </cell>
        </row>
        <row r="32">
          <cell r="B32" t="str">
            <v>5000 Skattefritt honorar, interne</v>
          </cell>
          <cell r="D32">
            <v>0</v>
          </cell>
        </row>
        <row r="33">
          <cell r="B33" t="str">
            <v>5050 Skattefritt honorar, eksterne</v>
          </cell>
          <cell r="D33">
            <v>0</v>
          </cell>
        </row>
        <row r="34">
          <cell r="B34" t="str">
            <v>5700 Støtte til andre foreninger</v>
          </cell>
          <cell r="D34">
            <v>0</v>
          </cell>
        </row>
        <row r="35">
          <cell r="B35" t="str">
            <v>5900 Gaver ansatte</v>
          </cell>
          <cell r="D35">
            <v>0</v>
          </cell>
        </row>
        <row r="36">
          <cell r="B36" t="str">
            <v>5910 Mat og drikke til frivillige</v>
          </cell>
          <cell r="D36">
            <v>0</v>
          </cell>
        </row>
        <row r="37">
          <cell r="B37" t="str">
            <v>5920 Mat og drikke til styret</v>
          </cell>
          <cell r="D37">
            <v>0</v>
          </cell>
        </row>
        <row r="38">
          <cell r="B38" t="str">
            <v>6300 Leie av lokaler</v>
          </cell>
          <cell r="D38">
            <v>0</v>
          </cell>
        </row>
        <row r="39">
          <cell r="B39" t="str">
            <v>6450 Inventar</v>
          </cell>
          <cell r="D39">
            <v>0</v>
          </cell>
        </row>
        <row r="40">
          <cell r="B40" t="str">
            <v>6550 Driftsmaterialer</v>
          </cell>
          <cell r="D40">
            <v>0</v>
          </cell>
        </row>
        <row r="41">
          <cell r="B41" t="str">
            <v>6551 Datautstyr</v>
          </cell>
          <cell r="D41">
            <v>0</v>
          </cell>
        </row>
        <row r="42">
          <cell r="B42" t="str">
            <v>6552 Programvarer</v>
          </cell>
          <cell r="D42">
            <v>0</v>
          </cell>
        </row>
        <row r="43">
          <cell r="B43" t="str">
            <v>6560 Rekvisita</v>
          </cell>
          <cell r="D43">
            <v>0</v>
          </cell>
        </row>
        <row r="44">
          <cell r="B44" t="str">
            <v>6590 Annen driftskostnad</v>
          </cell>
          <cell r="D44">
            <v>0</v>
          </cell>
        </row>
        <row r="45">
          <cell r="B45" t="str">
            <v>6720 Økonomiske og juridiske tjenester</v>
          </cell>
          <cell r="D45">
            <v>0</v>
          </cell>
        </row>
        <row r="46">
          <cell r="B46" t="str">
            <v>6750 Arrangementkostnader</v>
          </cell>
          <cell r="D46">
            <v>0</v>
          </cell>
        </row>
        <row r="47">
          <cell r="B47" t="str">
            <v>6755 Artist/underholdningshonorar</v>
          </cell>
          <cell r="D47">
            <v>0</v>
          </cell>
        </row>
        <row r="48">
          <cell r="B48" t="str">
            <v>6790 Andre fremmedtjenester</v>
          </cell>
          <cell r="D48">
            <v>0</v>
          </cell>
        </row>
        <row r="49">
          <cell r="B49" t="str">
            <v>6800 Kontorrekvisita</v>
          </cell>
          <cell r="D49">
            <v>0</v>
          </cell>
        </row>
        <row r="50">
          <cell r="B50" t="str">
            <v>6815 Internett</v>
          </cell>
          <cell r="D50">
            <v>0</v>
          </cell>
        </row>
        <row r="51">
          <cell r="B51" t="str">
            <v>6890 Annen kontorkostnad</v>
          </cell>
          <cell r="D51">
            <v>0</v>
          </cell>
        </row>
        <row r="52">
          <cell r="B52" t="str">
            <v>6900 Telefon</v>
          </cell>
          <cell r="D52">
            <v>0</v>
          </cell>
        </row>
        <row r="53">
          <cell r="B53" t="str">
            <v>6940 Porto</v>
          </cell>
          <cell r="D53">
            <v>0</v>
          </cell>
        </row>
        <row r="54">
          <cell r="B54" t="str">
            <v>7100 Reisekostnad</v>
          </cell>
          <cell r="D54">
            <v>0</v>
          </cell>
        </row>
        <row r="55">
          <cell r="B55" t="str">
            <v>7300 Markedsføring og representasjon</v>
          </cell>
          <cell r="D55">
            <v>0</v>
          </cell>
        </row>
        <row r="56">
          <cell r="B56" t="str">
            <v>7600 Lisensavgift og royalties</v>
          </cell>
          <cell r="D56">
            <v>0</v>
          </cell>
        </row>
        <row r="57">
          <cell r="B57" t="str">
            <v>7740 Øredifferanse</v>
          </cell>
          <cell r="D57">
            <v>0</v>
          </cell>
        </row>
        <row r="58">
          <cell r="B58" t="str">
            <v>7770 Bank og kortgebyrer</v>
          </cell>
          <cell r="D58">
            <v>0</v>
          </cell>
        </row>
        <row r="59">
          <cell r="B59" t="str">
            <v>7790 Annen kostnad, fradragsberettiget</v>
          </cell>
          <cell r="D59">
            <v>0</v>
          </cell>
        </row>
        <row r="60">
          <cell r="B60" t="str">
            <v>8150 Rentekostnader</v>
          </cell>
          <cell r="D60">
            <v>0</v>
          </cell>
        </row>
        <row r="61">
          <cell r="B61" t="str">
            <v>8950 Disponering årsresultat</v>
          </cell>
          <cell r="D61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05EDF-EE7D-486D-853D-CE96028DFB3B}">
  <dimension ref="A1:H68"/>
  <sheetViews>
    <sheetView tabSelected="1" topLeftCell="A4" zoomScale="94" zoomScaleNormal="100" workbookViewId="0">
      <selection activeCell="C56" sqref="C56"/>
    </sheetView>
  </sheetViews>
  <sheetFormatPr defaultColWidth="0" defaultRowHeight="12.75" zeroHeight="1" x14ac:dyDescent="0.2"/>
  <cols>
    <col min="1" max="1" width="8.7109375" style="8" customWidth="1"/>
    <col min="2" max="2" width="3.42578125" style="8" customWidth="1"/>
    <col min="3" max="3" width="31" style="8" customWidth="1"/>
    <col min="4" max="4" width="14.140625" style="8" customWidth="1"/>
    <col min="5" max="5" width="14.85546875" style="8" customWidth="1"/>
    <col min="6" max="6" width="36" style="8" customWidth="1"/>
    <col min="7" max="7" width="3.28515625" style="8" customWidth="1"/>
    <col min="8" max="8" width="8.7109375" style="8" customWidth="1"/>
    <col min="9" max="16384" width="8.7109375" style="8" hidden="1"/>
  </cols>
  <sheetData>
    <row r="1" spans="1:8" x14ac:dyDescent="0.2">
      <c r="A1" s="6"/>
      <c r="B1" s="7"/>
      <c r="C1" s="6"/>
      <c r="D1" s="6"/>
      <c r="E1" s="6"/>
      <c r="F1" s="6"/>
      <c r="G1" s="6"/>
      <c r="H1" s="6"/>
    </row>
    <row r="2" spans="1:8" x14ac:dyDescent="0.2">
      <c r="A2" s="6"/>
      <c r="B2" s="7"/>
      <c r="C2" s="6"/>
      <c r="D2" s="6"/>
      <c r="E2" s="6"/>
      <c r="F2" s="6"/>
      <c r="G2" s="6"/>
      <c r="H2" s="6"/>
    </row>
    <row r="3" spans="1:8" ht="21.4" customHeight="1" x14ac:dyDescent="0.2">
      <c r="A3" s="6"/>
      <c r="B3" s="9"/>
      <c r="C3" s="10"/>
      <c r="D3" s="10"/>
      <c r="E3" s="10"/>
      <c r="F3" s="10"/>
      <c r="G3" s="11"/>
      <c r="H3" s="6"/>
    </row>
    <row r="4" spans="1:8" ht="21.4" customHeight="1" x14ac:dyDescent="0.2">
      <c r="A4" s="6"/>
      <c r="B4" s="12"/>
      <c r="C4" s="13" t="s">
        <v>0</v>
      </c>
      <c r="D4" s="14"/>
      <c r="E4" s="14"/>
      <c r="F4" s="14"/>
      <c r="G4" s="15"/>
      <c r="H4" s="6"/>
    </row>
    <row r="5" spans="1:8" ht="21.4" customHeight="1" x14ac:dyDescent="0.2">
      <c r="A5" s="6"/>
      <c r="B5" s="12"/>
      <c r="C5" s="13"/>
      <c r="D5" s="14"/>
      <c r="E5" s="14"/>
      <c r="F5" s="14"/>
      <c r="G5" s="15"/>
      <c r="H5" s="6"/>
    </row>
    <row r="6" spans="1:8" ht="21.4" customHeight="1" x14ac:dyDescent="0.2">
      <c r="A6" s="6"/>
      <c r="B6" s="12"/>
      <c r="C6" s="13"/>
      <c r="D6" s="14"/>
      <c r="E6" s="14"/>
      <c r="F6" s="14"/>
      <c r="G6" s="15"/>
      <c r="H6" s="6"/>
    </row>
    <row r="7" spans="1:8" ht="15.4" customHeight="1" x14ac:dyDescent="0.2">
      <c r="A7" s="6"/>
      <c r="B7" s="12"/>
      <c r="C7" s="13"/>
      <c r="D7" s="14"/>
      <c r="E7" s="14"/>
      <c r="F7" s="14"/>
      <c r="G7" s="15"/>
      <c r="H7" s="6"/>
    </row>
    <row r="8" spans="1:8" ht="7.9" customHeight="1" x14ac:dyDescent="0.2">
      <c r="A8" s="6"/>
      <c r="B8" s="12"/>
      <c r="C8" s="16"/>
      <c r="D8" s="16"/>
      <c r="E8" s="16"/>
      <c r="F8" s="16"/>
      <c r="G8" s="15"/>
      <c r="H8" s="6"/>
    </row>
    <row r="9" spans="1:8" ht="15.4" customHeight="1" x14ac:dyDescent="0.2">
      <c r="A9" s="6"/>
      <c r="B9" s="12"/>
      <c r="C9" s="17"/>
      <c r="D9" s="18"/>
      <c r="E9" s="18"/>
      <c r="F9" s="19"/>
      <c r="G9" s="15"/>
      <c r="H9" s="6"/>
    </row>
    <row r="10" spans="1:8" ht="15.4" customHeight="1" x14ac:dyDescent="0.2">
      <c r="A10" s="6"/>
      <c r="B10" s="12"/>
      <c r="C10" s="20"/>
      <c r="D10" s="21"/>
      <c r="E10" s="21"/>
      <c r="F10" s="22"/>
      <c r="G10" s="15"/>
      <c r="H10" s="6"/>
    </row>
    <row r="11" spans="1:8" x14ac:dyDescent="0.2">
      <c r="A11" s="6"/>
      <c r="B11" s="12"/>
      <c r="C11" s="23" t="s">
        <v>1</v>
      </c>
      <c r="D11" s="24" t="s">
        <v>2</v>
      </c>
      <c r="E11" s="24" t="s">
        <v>3</v>
      </c>
      <c r="F11" s="25"/>
      <c r="G11" s="15"/>
      <c r="H11" s="6"/>
    </row>
    <row r="12" spans="1:8" x14ac:dyDescent="0.2">
      <c r="A12" s="6"/>
      <c r="B12" s="12"/>
      <c r="C12" s="26" t="str">
        <f>[1]Regnskap!B24</f>
        <v>3410 Støtte fra Fri Fond</v>
      </c>
      <c r="D12" s="27">
        <f t="shared" ref="D12" si="0">-VLOOKUP(C12,Regnskap,3,FALSE)</f>
        <v>0</v>
      </c>
      <c r="E12" s="28"/>
      <c r="F12" s="1"/>
      <c r="G12" s="15"/>
      <c r="H12" s="6"/>
    </row>
    <row r="13" spans="1:8" x14ac:dyDescent="0.2">
      <c r="A13" s="6"/>
      <c r="B13" s="12"/>
      <c r="C13" s="26" t="str">
        <f>[1]Regnskap!B25</f>
        <v>3420 Støtte fra annen støtteordning</v>
      </c>
      <c r="D13" s="27">
        <v>50000</v>
      </c>
      <c r="E13" s="28">
        <v>3060</v>
      </c>
      <c r="F13" s="1" t="s">
        <v>4</v>
      </c>
      <c r="G13" s="15"/>
      <c r="H13" s="6"/>
    </row>
    <row r="14" spans="1:8" x14ac:dyDescent="0.2">
      <c r="A14" s="6"/>
      <c r="B14" s="12"/>
      <c r="C14" s="29" t="str">
        <f>[1]Regnskap!B26</f>
        <v>3900 Annen inntekt</v>
      </c>
      <c r="D14" s="27">
        <v>366860</v>
      </c>
      <c r="E14" s="28">
        <v>320000</v>
      </c>
      <c r="F14" s="1" t="s">
        <v>5</v>
      </c>
      <c r="G14" s="15"/>
      <c r="H14" s="6"/>
    </row>
    <row r="15" spans="1:8" x14ac:dyDescent="0.2">
      <c r="A15" s="6"/>
      <c r="B15" s="12"/>
      <c r="C15" s="30"/>
      <c r="D15" s="31"/>
      <c r="E15" s="32"/>
      <c r="F15" s="2"/>
      <c r="G15" s="15"/>
      <c r="H15" s="6"/>
    </row>
    <row r="16" spans="1:8" ht="13.5" thickBot="1" x14ac:dyDescent="0.25">
      <c r="A16" s="6"/>
      <c r="B16" s="12"/>
      <c r="C16" s="33" t="s">
        <v>6</v>
      </c>
      <c r="D16" s="34">
        <f>SUM(D12:D14)</f>
        <v>416860</v>
      </c>
      <c r="E16" s="35">
        <v>323061</v>
      </c>
      <c r="F16" s="3"/>
      <c r="G16" s="15"/>
      <c r="H16" s="6"/>
    </row>
    <row r="17" spans="1:8" ht="14.25" thickTop="1" thickBot="1" x14ac:dyDescent="0.25">
      <c r="A17" s="6"/>
      <c r="B17" s="12"/>
      <c r="C17" s="36"/>
      <c r="D17" s="37"/>
      <c r="E17" s="38"/>
      <c r="F17" s="4"/>
      <c r="G17" s="15"/>
      <c r="H17" s="6"/>
    </row>
    <row r="18" spans="1:8" ht="13.5" thickTop="1" x14ac:dyDescent="0.2">
      <c r="A18" s="6"/>
      <c r="B18" s="12"/>
      <c r="C18" s="39"/>
      <c r="D18" s="40"/>
      <c r="E18" s="41"/>
      <c r="F18" s="42"/>
      <c r="G18" s="15"/>
      <c r="H18" s="6"/>
    </row>
    <row r="19" spans="1:8" x14ac:dyDescent="0.2">
      <c r="A19" s="6"/>
      <c r="B19" s="12"/>
      <c r="C19" s="23" t="s">
        <v>7</v>
      </c>
      <c r="D19" s="24" t="str">
        <f>D11</f>
        <v>Budsjett 2022</v>
      </c>
      <c r="E19" s="24" t="str">
        <f>E11</f>
        <v>Regnskap 2022</v>
      </c>
      <c r="F19" s="25" t="s">
        <v>8</v>
      </c>
      <c r="G19" s="15"/>
      <c r="H19" s="6"/>
    </row>
    <row r="20" spans="1:8" x14ac:dyDescent="0.2">
      <c r="A20" s="6"/>
      <c r="B20" s="12"/>
      <c r="C20" s="43" t="str">
        <f>[1]Regnskap!B32</f>
        <v>5000 Skattefritt honorar, interne</v>
      </c>
      <c r="D20" s="44">
        <v>151600</v>
      </c>
      <c r="E20" s="28">
        <v>135400</v>
      </c>
      <c r="F20" s="1" t="s">
        <v>9</v>
      </c>
      <c r="G20" s="15"/>
      <c r="H20" s="6"/>
    </row>
    <row r="21" spans="1:8" x14ac:dyDescent="0.2">
      <c r="A21" s="6"/>
      <c r="B21" s="12"/>
      <c r="C21" s="43" t="str">
        <f>[1]Regnskap!B33</f>
        <v>5050 Skattefritt honorar, eksterne</v>
      </c>
      <c r="D21" s="44">
        <v>5000</v>
      </c>
      <c r="E21" s="28"/>
      <c r="F21" s="1" t="s">
        <v>10</v>
      </c>
      <c r="G21" s="15"/>
      <c r="H21" s="6"/>
    </row>
    <row r="22" spans="1:8" x14ac:dyDescent="0.2">
      <c r="A22" s="6"/>
      <c r="B22" s="12"/>
      <c r="C22" s="43" t="str">
        <f>[1]Regnskap!B34</f>
        <v>5700 Støtte til andre foreninger</v>
      </c>
      <c r="D22" s="44"/>
      <c r="E22" s="28"/>
      <c r="F22" s="1"/>
      <c r="G22" s="15"/>
      <c r="H22" s="6"/>
    </row>
    <row r="23" spans="1:8" x14ac:dyDescent="0.2">
      <c r="A23" s="6"/>
      <c r="B23" s="12"/>
      <c r="C23" s="43" t="str">
        <f>[1]Regnskap!B35</f>
        <v>5900 Gaver ansatte</v>
      </c>
      <c r="D23" s="44"/>
      <c r="E23" s="28">
        <v>1040</v>
      </c>
      <c r="F23" s="1" t="s">
        <v>11</v>
      </c>
      <c r="G23" s="15"/>
      <c r="H23" s="6"/>
    </row>
    <row r="24" spans="1:8" x14ac:dyDescent="0.2">
      <c r="A24" s="6"/>
      <c r="B24" s="12"/>
      <c r="C24" s="43" t="str">
        <f>[1]Regnskap!B36</f>
        <v>5910 Mat og drikke til frivillige</v>
      </c>
      <c r="D24" s="44"/>
      <c r="E24" s="28">
        <v>11525</v>
      </c>
      <c r="F24" s="1" t="s">
        <v>12</v>
      </c>
      <c r="G24" s="15"/>
      <c r="H24" s="6"/>
    </row>
    <row r="25" spans="1:8" x14ac:dyDescent="0.2">
      <c r="A25" s="6"/>
      <c r="B25" s="12"/>
      <c r="C25" s="43" t="str">
        <f>[1]Regnskap!B37</f>
        <v>5920 Mat og drikke til styret</v>
      </c>
      <c r="D25" s="44">
        <v>2500</v>
      </c>
      <c r="E25" s="28">
        <v>4000</v>
      </c>
      <c r="F25" s="1" t="s">
        <v>13</v>
      </c>
      <c r="G25" s="15"/>
      <c r="H25" s="6"/>
    </row>
    <row r="26" spans="1:8" x14ac:dyDescent="0.2">
      <c r="A26" s="6"/>
      <c r="B26" s="12"/>
      <c r="C26" s="43" t="str">
        <f>[1]Regnskap!B38</f>
        <v>6300 Leie av lokaler</v>
      </c>
      <c r="D26" s="44"/>
      <c r="E26" s="28"/>
      <c r="F26" s="1"/>
      <c r="G26" s="15"/>
      <c r="H26" s="6"/>
    </row>
    <row r="27" spans="1:8" x14ac:dyDescent="0.2">
      <c r="A27" s="6"/>
      <c r="B27" s="12"/>
      <c r="C27" s="45" t="str">
        <f>[1]Regnskap!B39</f>
        <v>6450 Inventar</v>
      </c>
      <c r="D27" s="44"/>
      <c r="E27" s="46"/>
      <c r="F27" s="1"/>
      <c r="G27" s="15"/>
      <c r="H27" s="6"/>
    </row>
    <row r="28" spans="1:8" x14ac:dyDescent="0.2">
      <c r="A28" s="6"/>
      <c r="B28" s="12"/>
      <c r="C28" s="45" t="str">
        <f>[1]Regnskap!B40</f>
        <v>6550 Driftsmaterialer</v>
      </c>
      <c r="D28" s="44">
        <v>124000</v>
      </c>
      <c r="E28" s="28">
        <v>155719</v>
      </c>
      <c r="F28" s="1" t="s">
        <v>14</v>
      </c>
      <c r="G28" s="15"/>
      <c r="H28" s="6"/>
    </row>
    <row r="29" spans="1:8" x14ac:dyDescent="0.2">
      <c r="A29" s="6"/>
      <c r="B29" s="12"/>
      <c r="C29" s="45" t="str">
        <f>[1]Regnskap!B41</f>
        <v>6551 Datautstyr</v>
      </c>
      <c r="D29" s="44"/>
      <c r="E29" s="28"/>
      <c r="F29" s="1"/>
      <c r="G29" s="15"/>
      <c r="H29" s="6"/>
    </row>
    <row r="30" spans="1:8" x14ac:dyDescent="0.2">
      <c r="A30" s="6"/>
      <c r="B30" s="12"/>
      <c r="C30" s="45" t="str">
        <f>[1]Regnskap!B42</f>
        <v>6552 Programvarer</v>
      </c>
      <c r="D30" s="44">
        <v>1260</v>
      </c>
      <c r="E30" s="28">
        <v>3285</v>
      </c>
      <c r="F30" s="1" t="s">
        <v>15</v>
      </c>
      <c r="G30" s="15"/>
      <c r="H30" s="6"/>
    </row>
    <row r="31" spans="1:8" x14ac:dyDescent="0.2">
      <c r="A31" s="6"/>
      <c r="B31" s="12"/>
      <c r="C31" s="45" t="str">
        <f>[1]Regnskap!B43</f>
        <v>6560 Rekvisita</v>
      </c>
      <c r="D31" s="44">
        <v>1000</v>
      </c>
      <c r="E31" s="28">
        <v>0</v>
      </c>
      <c r="F31" s="1"/>
      <c r="G31" s="15"/>
      <c r="H31" s="6"/>
    </row>
    <row r="32" spans="1:8" x14ac:dyDescent="0.2">
      <c r="A32" s="6"/>
      <c r="B32" s="12"/>
      <c r="C32" s="45" t="str">
        <f>[1]Regnskap!B44</f>
        <v>6590 Annen driftskostnad</v>
      </c>
      <c r="D32" s="44">
        <v>45000</v>
      </c>
      <c r="E32" s="28">
        <v>40100</v>
      </c>
      <c r="F32" s="1" t="s">
        <v>16</v>
      </c>
      <c r="G32" s="15"/>
      <c r="H32" s="6"/>
    </row>
    <row r="33" spans="1:8" x14ac:dyDescent="0.2">
      <c r="A33" s="6"/>
      <c r="B33" s="12"/>
      <c r="C33" s="45" t="str">
        <f>[1]Regnskap!B45</f>
        <v>6720 Økonomiske og juridiske tjenester</v>
      </c>
      <c r="D33" s="44">
        <v>23500</v>
      </c>
      <c r="E33" s="28">
        <v>24822</v>
      </c>
      <c r="F33" s="1" t="s">
        <v>17</v>
      </c>
      <c r="G33" s="15"/>
      <c r="H33" s="6"/>
    </row>
    <row r="34" spans="1:8" x14ac:dyDescent="0.2">
      <c r="A34" s="6"/>
      <c r="B34" s="12"/>
      <c r="C34" s="45" t="str">
        <f>[1]Regnskap!B46</f>
        <v>6750 Arrangementkostnader</v>
      </c>
      <c r="D34" s="47">
        <v>35000</v>
      </c>
      <c r="E34" s="28">
        <v>2054</v>
      </c>
      <c r="F34" s="1" t="s">
        <v>18</v>
      </c>
      <c r="G34" s="15"/>
      <c r="H34" s="6"/>
    </row>
    <row r="35" spans="1:8" x14ac:dyDescent="0.2">
      <c r="A35" s="6"/>
      <c r="B35" s="12"/>
      <c r="C35" s="45" t="str">
        <f>[1]Regnskap!B47</f>
        <v>6755 Artist/underholdningshonorar</v>
      </c>
      <c r="D35" s="44">
        <v>10000</v>
      </c>
      <c r="E35" s="28"/>
      <c r="F35" s="1"/>
      <c r="G35" s="15"/>
      <c r="H35" s="6"/>
    </row>
    <row r="36" spans="1:8" x14ac:dyDescent="0.2">
      <c r="A36" s="6"/>
      <c r="B36" s="12"/>
      <c r="C36" s="45" t="str">
        <f>[1]Regnskap!B49</f>
        <v>6800 Kontorrekvisita</v>
      </c>
      <c r="D36" s="44"/>
      <c r="E36" s="28">
        <v>316.8</v>
      </c>
      <c r="F36" s="1" t="s">
        <v>19</v>
      </c>
      <c r="G36" s="15"/>
      <c r="H36" s="6"/>
    </row>
    <row r="37" spans="1:8" x14ac:dyDescent="0.2">
      <c r="A37" s="6"/>
      <c r="B37" s="12"/>
      <c r="C37" s="45" t="str">
        <f>[1]Regnskap!B53</f>
        <v>6940 Porto</v>
      </c>
      <c r="D37" s="44"/>
      <c r="E37" s="28">
        <v>573</v>
      </c>
      <c r="F37" s="1" t="s">
        <v>20</v>
      </c>
      <c r="G37" s="15"/>
      <c r="H37" s="6"/>
    </row>
    <row r="38" spans="1:8" x14ac:dyDescent="0.2">
      <c r="A38" s="6"/>
      <c r="B38" s="12"/>
      <c r="C38" s="45" t="str">
        <f>[1]Regnskap!B54</f>
        <v>7100 Reisekostnad</v>
      </c>
      <c r="D38" s="44"/>
      <c r="E38" s="28"/>
      <c r="F38" s="1"/>
      <c r="G38" s="15"/>
      <c r="H38" s="6"/>
    </row>
    <row r="39" spans="1:8" x14ac:dyDescent="0.2">
      <c r="A39" s="6"/>
      <c r="B39" s="12"/>
      <c r="C39" s="45" t="s">
        <v>21</v>
      </c>
      <c r="D39" s="44"/>
      <c r="E39" s="28"/>
      <c r="F39" s="1"/>
      <c r="G39" s="15"/>
      <c r="H39" s="6"/>
    </row>
    <row r="40" spans="1:8" x14ac:dyDescent="0.2">
      <c r="A40" s="6"/>
      <c r="B40" s="12"/>
      <c r="C40" s="45" t="s">
        <v>22</v>
      </c>
      <c r="D40" s="44"/>
      <c r="E40" s="28"/>
      <c r="F40" s="1"/>
      <c r="G40" s="15"/>
      <c r="H40" s="6"/>
    </row>
    <row r="41" spans="1:8" x14ac:dyDescent="0.2">
      <c r="A41" s="6"/>
      <c r="B41" s="12"/>
      <c r="C41" s="45" t="str">
        <f>[1]Regnskap!B55</f>
        <v>7300 Markedsføring og representasjon</v>
      </c>
      <c r="D41" s="44">
        <v>15000</v>
      </c>
      <c r="E41" s="28">
        <v>2169.4</v>
      </c>
      <c r="F41" s="1" t="s">
        <v>23</v>
      </c>
      <c r="G41" s="15"/>
      <c r="H41" s="6"/>
    </row>
    <row r="42" spans="1:8" x14ac:dyDescent="0.2">
      <c r="A42" s="6"/>
      <c r="B42" s="12"/>
      <c r="C42" s="45" t="str">
        <f>[1]Regnskap!B56</f>
        <v>7600 Lisensavgift og royalties</v>
      </c>
      <c r="D42" s="44"/>
      <c r="E42" s="28"/>
      <c r="F42" s="1"/>
      <c r="G42" s="15"/>
      <c r="H42" s="6"/>
    </row>
    <row r="43" spans="1:8" x14ac:dyDescent="0.2">
      <c r="A43" s="6"/>
      <c r="B43" s="12"/>
      <c r="C43" s="45" t="str">
        <f>[1]Regnskap!B58</f>
        <v>7770 Bank og kortgebyrer</v>
      </c>
      <c r="D43" s="44">
        <v>3000</v>
      </c>
      <c r="E43" s="28">
        <v>4411</v>
      </c>
      <c r="F43" s="1"/>
      <c r="G43" s="15"/>
      <c r="H43" s="6"/>
    </row>
    <row r="44" spans="1:8" x14ac:dyDescent="0.2">
      <c r="A44" s="6"/>
      <c r="B44" s="48"/>
      <c r="C44" s="45" t="str">
        <f>[1]Regnskap!B59</f>
        <v>7790 Annen kostnad, fradragsberettiget</v>
      </c>
      <c r="D44" s="44">
        <v>0</v>
      </c>
      <c r="E44" s="28">
        <v>3000</v>
      </c>
      <c r="F44" s="1" t="s">
        <v>24</v>
      </c>
      <c r="G44" s="49"/>
      <c r="H44" s="6"/>
    </row>
    <row r="45" spans="1:8" x14ac:dyDescent="0.2">
      <c r="A45" s="6"/>
      <c r="B45" s="12"/>
      <c r="C45" s="50" t="s">
        <v>25</v>
      </c>
      <c r="D45" s="51">
        <f>SUM(D20:D44)</f>
        <v>416860</v>
      </c>
      <c r="E45" s="52">
        <f>SUM(E20:E44)</f>
        <v>388415.2</v>
      </c>
      <c r="F45" s="5"/>
      <c r="G45" s="15"/>
      <c r="H45" s="6"/>
    </row>
    <row r="46" spans="1:8" x14ac:dyDescent="0.2">
      <c r="A46" s="6"/>
      <c r="B46" s="12"/>
      <c r="C46" s="53" t="s">
        <v>26</v>
      </c>
      <c r="D46" s="54">
        <f>D16-D45</f>
        <v>0</v>
      </c>
      <c r="E46" s="54">
        <f>E16-E45</f>
        <v>-65354.200000000012</v>
      </c>
      <c r="F46" s="55"/>
      <c r="G46" s="15"/>
      <c r="H46" s="6"/>
    </row>
    <row r="47" spans="1:8" ht="15.4" customHeight="1" x14ac:dyDescent="0.2">
      <c r="A47" s="6"/>
      <c r="B47" s="12"/>
      <c r="C47" s="56"/>
      <c r="D47" s="57"/>
      <c r="E47" s="58"/>
      <c r="F47" s="59"/>
      <c r="G47" s="15"/>
      <c r="H47" s="6"/>
    </row>
    <row r="48" spans="1:8" ht="15.4" customHeight="1" x14ac:dyDescent="0.2">
      <c r="A48" s="6"/>
      <c r="B48" s="12"/>
      <c r="C48" s="60"/>
      <c r="D48" s="61"/>
      <c r="E48" s="62"/>
      <c r="F48" s="63"/>
      <c r="G48" s="15"/>
      <c r="H48" s="6"/>
    </row>
    <row r="49" spans="1:8" x14ac:dyDescent="0.2">
      <c r="A49" s="6"/>
      <c r="B49" s="12"/>
      <c r="C49" s="16"/>
      <c r="D49" s="16"/>
      <c r="E49" s="16"/>
      <c r="F49" s="16"/>
      <c r="G49" s="15"/>
      <c r="H49" s="6"/>
    </row>
    <row r="50" spans="1:8" x14ac:dyDescent="0.2">
      <c r="A50" s="6"/>
      <c r="B50" s="64"/>
      <c r="C50" s="65"/>
      <c r="D50" s="65"/>
      <c r="E50" s="65"/>
      <c r="F50" s="65"/>
      <c r="G50" s="66"/>
      <c r="H50" s="6"/>
    </row>
    <row r="51" spans="1:8" x14ac:dyDescent="0.2">
      <c r="A51" s="6"/>
      <c r="B51" s="6"/>
      <c r="C51" s="6"/>
      <c r="D51" s="6"/>
      <c r="E51" s="6"/>
      <c r="F51" s="6"/>
      <c r="G51" s="6"/>
      <c r="H51" s="6"/>
    </row>
    <row r="52" spans="1:8" x14ac:dyDescent="0.2">
      <c r="A52" s="6"/>
      <c r="B52" s="6"/>
      <c r="C52" s="6"/>
      <c r="D52" s="6"/>
      <c r="E52" s="6"/>
      <c r="F52" s="6"/>
      <c r="G52" s="6"/>
      <c r="H52" s="6"/>
    </row>
    <row r="53" spans="1:8" x14ac:dyDescent="0.2"/>
    <row r="54" spans="1:8" x14ac:dyDescent="0.2"/>
    <row r="55" spans="1:8" x14ac:dyDescent="0.2"/>
    <row r="56" spans="1:8" x14ac:dyDescent="0.2"/>
    <row r="57" spans="1:8" x14ac:dyDescent="0.2"/>
    <row r="58" spans="1:8" x14ac:dyDescent="0.2"/>
    <row r="59" spans="1:8" x14ac:dyDescent="0.2"/>
    <row r="60" spans="1:8" x14ac:dyDescent="0.2"/>
    <row r="61" spans="1:8" x14ac:dyDescent="0.2"/>
    <row r="62" spans="1:8" x14ac:dyDescent="0.2"/>
    <row r="63" spans="1:8" x14ac:dyDescent="0.2"/>
    <row r="64" spans="1:8" x14ac:dyDescent="0.2"/>
    <row r="65" x14ac:dyDescent="0.2"/>
    <row r="66" x14ac:dyDescent="0.2"/>
    <row r="67" x14ac:dyDescent="0.2"/>
    <row r="68" x14ac:dyDescent="0.2"/>
  </sheetData>
  <protectedRanges>
    <protectedRange sqref="E12:F15 F20:F44 E20:E26 E28:E44" name="Budsjett og kommentar"/>
    <protectedRange sqref="E19" name="Budsjett og kommentar_1"/>
    <protectedRange sqref="E11" name="Budsjett og kommentar_3"/>
  </protectedRanges>
  <mergeCells count="5">
    <mergeCell ref="C4:F7"/>
    <mergeCell ref="C47:C48"/>
    <mergeCell ref="D47:D48"/>
    <mergeCell ref="E47:E48"/>
    <mergeCell ref="F47:F48"/>
  </mergeCells>
  <dataValidations count="6">
    <dataValidation allowBlank="1" showInputMessage="1" showErrorMessage="1" promptTitle="Ikke skriv her!" prompt="Disse tallene oppdateres automatisk fra regnskapet. På slutten av året representerer disse tallene resultatet for 2016." sqref="D11:D33 D35:D45" xr:uid="{8AEB3B84-F31A-4A65-BDD8-ED9D064D2FB9}"/>
    <dataValidation type="decimal" allowBlank="1" showInputMessage="1" showErrorMessage="1" errorTitle="Kun tall" error="Tast inn et beløp. PS: Formler kan benyttes." sqref="E12:E15 E20:E26 E28:E44" xr:uid="{1A6FC9C0-5941-4065-AA97-D80B7FEAFCB4}">
      <formula1>-100000000</formula1>
      <formula2>100000000</formula2>
    </dataValidation>
    <dataValidation allowBlank="1" showInputMessage="1" showErrorMessage="1" promptTitle="Endre overskrift / periode" prompt="Overskrifter og periode er beskyttet, slik at det i utgangspunktet ikke kan endres. Skal du endre klikker du på &quot;Review&quot; (se gjennom), og &quot;Unprotect sheet&quot; (opphev arkbeskyttelse). Husk å beskytte igjen når du er ferdig! Klikk &quot;protect sheet&quot; og &quot;ok&quot;" sqref="B3" xr:uid="{93FBD864-6BAB-44F6-BA5E-6C5475D6D7AF}"/>
    <dataValidation allowBlank="1" showInputMessage="1" showErrorMessage="1" promptTitle="Budsjettet" prompt="Skriv inn forventninger / mål for det kommende året!" sqref="E19 E11" xr:uid="{8F72D12B-4F12-4EDE-820B-4CD1645B35B8}"/>
    <dataValidation allowBlank="1" showInputMessage="1" showErrorMessage="1" promptTitle="Ikke skriv her!" prompt="Disse tallene oppdateres automatisk fra regnskapet. På slutten av året representerer disse tallene resultatet for 2015." sqref="D47:D48" xr:uid="{699AF384-4508-4A7C-9005-CAAFF7D1FFBD}"/>
    <dataValidation allowBlank="1" showInputMessage="1" showErrorMessage="1" promptTitle="Kommentar" prompt="Kommenter kort om poster som avviker mye fra året før. Eksempler kan være: Lengre åpningstider, større satsing, flere arrangementer, mindre/mer investeringer etc. Hold det kort her, og utfyll mer i et vedlegg." sqref="F45 F11:F17 F19:F40" xr:uid="{D3115B87-51A0-4971-8786-C0195E4EBE46}"/>
  </dataValidations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5AB2C35A3E6E4A9F56AB3AF8CBB469" ma:contentTypeVersion="17" ma:contentTypeDescription="Opprett et nytt dokument." ma:contentTypeScope="" ma:versionID="c54fc2acf61d967f158ccadf57a35a10">
  <xsd:schema xmlns:xsd="http://www.w3.org/2001/XMLSchema" xmlns:xs="http://www.w3.org/2001/XMLSchema" xmlns:p="http://schemas.microsoft.com/office/2006/metadata/properties" xmlns:ns2="cc603450-b882-4f18-a9aa-2c356ea12b90" xmlns:ns3="aa9800fa-2173-4cae-b2cc-1f763c0bbbfc" targetNamespace="http://schemas.microsoft.com/office/2006/metadata/properties" ma:root="true" ma:fieldsID="1675dbf97241c1372c366ee54c10c88f" ns2:_="" ns3:_="">
    <xsd:import namespace="cc603450-b882-4f18-a9aa-2c356ea12b90"/>
    <xsd:import namespace="aa9800fa-2173-4cae-b2cc-1f763c0bb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03450-b882-4f18-a9aa-2c356ea12b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c22fd018-c39b-462c-89de-126a365ef1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9800fa-2173-4cae-b2cc-1f763c0bbbf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a101a037-1bed-41c9-895a-248e9370d4cf}" ma:internalName="TaxCatchAll" ma:showField="CatchAllData" ma:web="aa9800fa-2173-4cae-b2cc-1f763c0bb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B203EF-2B7F-4362-8C32-51E7EA601E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03450-b882-4f18-a9aa-2c356ea12b90"/>
    <ds:schemaRef ds:uri="aa9800fa-2173-4cae-b2cc-1f763c0bbb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0B3BE7-7F19-4DD2-9C9A-2AF621FEAD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Malene L-H-E</dc:creator>
  <cp:keywords/>
  <dc:description/>
  <cp:lastModifiedBy>Henriette Seim</cp:lastModifiedBy>
  <cp:revision/>
  <cp:lastPrinted>2023-09-22T13:23:06Z</cp:lastPrinted>
  <dcterms:created xsi:type="dcterms:W3CDTF">2023-08-31T15:42:57Z</dcterms:created>
  <dcterms:modified xsi:type="dcterms:W3CDTF">2023-09-22T13:23:26Z</dcterms:modified>
  <cp:category/>
  <cp:contentStatus/>
</cp:coreProperties>
</file>